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1 квартал\АЭФ - сопровождение ЭП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Лист2!$A$1:$H$36</definedName>
  </definedNames>
  <calcPr calcId="152511"/>
</workbook>
</file>

<file path=xl/calcChain.xml><?xml version="1.0" encoding="utf-8"?>
<calcChain xmlns="http://schemas.openxmlformats.org/spreadsheetml/2006/main">
  <c r="D10" i="1" l="1"/>
  <c r="B20" i="1"/>
  <c r="B15" i="1"/>
  <c r="B10" i="1"/>
  <c r="H26" i="1"/>
  <c r="F26" i="1"/>
  <c r="E26" i="1"/>
  <c r="D26" i="1"/>
  <c r="C26" i="1"/>
  <c r="B26" i="1"/>
  <c r="G25" i="1"/>
  <c r="H21" i="1"/>
  <c r="F21" i="1"/>
  <c r="E21" i="1"/>
  <c r="D21" i="1"/>
  <c r="C21" i="1"/>
  <c r="B21" i="1"/>
  <c r="G20" i="1"/>
  <c r="H11" i="1" l="1"/>
  <c r="F11" i="1"/>
  <c r="E11" i="1"/>
  <c r="D11" i="1"/>
  <c r="C11" i="1"/>
  <c r="B11" i="1"/>
  <c r="B27" i="1" s="1"/>
  <c r="G10" i="1"/>
  <c r="B16" i="1"/>
  <c r="G15" i="1" l="1"/>
  <c r="E16" i="1" l="1"/>
  <c r="E27" i="1" s="1"/>
  <c r="D16" i="1"/>
  <c r="D27" i="1" s="1"/>
  <c r="C16" i="1"/>
  <c r="C27" i="1" s="1"/>
  <c r="H16" i="1" l="1"/>
  <c r="H28" i="1" s="1"/>
  <c r="F16" i="1"/>
  <c r="F27" i="1" s="1"/>
</calcChain>
</file>

<file path=xl/sharedStrings.xml><?xml version="1.0" encoding="utf-8"?>
<sst xmlns="http://schemas.openxmlformats.org/spreadsheetml/2006/main" count="75" uniqueCount="41">
  <si>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</si>
  <si>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</si>
  <si>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</si>
  <si>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</si>
  <si>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</si>
  <si>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</si>
  <si>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</si>
  <si>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</si>
  <si>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</si>
  <si>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</si>
  <si>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</si>
  <si>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</si>
  <si>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</si>
  <si>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</t>
  </si>
  <si>
    <t>Наименование товара, техн. характеристики</t>
  </si>
  <si>
    <t>аукцион в электронной форме</t>
  </si>
  <si>
    <t>Начальная (максимальная) цена контракта:</t>
  </si>
  <si>
    <t>Цена контракта принимается по наименьшей цене, предложенной потенциальным исполнителем.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</si>
  <si>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</si>
  <si>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</si>
  <si>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</si>
  <si>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</si>
  <si>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</si>
  <si>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 xml:space="preserve">оказание услуг по cопровождению электронных подписей </t>
  </si>
  <si>
    <t>Код ОКПД:
72.22.15.111</t>
  </si>
  <si>
    <t>Создание и сопровождение квалифицированной электронной подписи уполномоченного лица</t>
  </si>
  <si>
    <t>Создание и сопровождение электронной подписи уполномоченного лица для работы в системе межведомственного электронного взаимодействия (СМЭВ ЭП-СП(ОМС))</t>
  </si>
  <si>
    <t>Создание и сопровождение электронной подписи органа власти для работы в системе межведомственного электронного взаимодействия (СМЭВ ЭП-ОВ)</t>
  </si>
  <si>
    <t>коммерческое предложение от 03.02.2015 № 235/СЛиДО</t>
  </si>
  <si>
    <t>Право  использования  программ  для  ЭВМ  для 
управления Сертификатом по тарифному плану 
“Росреестр” сроком действия 1 год (без выдачи 
защищенного носителя) - продление + Абонентское обслуживание по тарифному плану 
“Росреестр” сроком действия 1 год (без выдачи 
защищенного носителя) - продление</t>
  </si>
  <si>
    <t>Право  использования  программ  для  ЭВМ  для 
управления Сертификатом по тарифному плану 
“Квалифицированный  Классик”  сроком 
действия  1  год  (без  выдачи  защищенного 
носителя) + Абонентское обслуживание по тарифному плану 
“Квалифицированный  Классик”  сроком 
действия  1  год  (без  выдачи  защищенного 
носителя)</t>
  </si>
  <si>
    <t>Право  использования  программ  для  ЭВМ  для 
управления Сертификатом по тарифному плану 
“КЭП  для  СМЭВ”  сроком  действия  1  год  (без 
выдачи  защищенного  носителя),  область 
применения: ЭП-СП (ОМС) + Абонентское обслуживание по тарифному плану 
“КЭП  для  СМЭВ”  сроком  действия  1  год  (без 
выдачи  защищенного  носителя),  область 
применения: ЭП-СП (ОМС)</t>
  </si>
  <si>
    <t>Право  использования  программ  для  ЭВМ  для 
управления Сертификатом по тарифному плану 
“КЭП  для  СМЭВ”  сроком  действия  1  год  (без 
выдачи  защищенного  носителя),  область 
применения: ЭП-ОВ + Абонентское обслуживание по тарифному плану 
“КЭП  для  СМЭВ”  сроком  действия  1  год  (без 
выдачи  защищенного  носителя),  область 
применения: ЭП-ОВ</t>
  </si>
  <si>
    <t>счет от 04.02.2015 № 12</t>
  </si>
  <si>
    <t>Оказание услуг по тарифному плану "Росреестр"</t>
  </si>
  <si>
    <t>Оказание услуг по тарифному плану "Квалифицированный"</t>
  </si>
  <si>
    <t>Оказание услуг по тарифному плану "СМЭВ ЭП-СП(ОМС)"</t>
  </si>
  <si>
    <t>Оказание услуг по тарифному плану "СМЭВ ЭП-ОВ"</t>
  </si>
  <si>
    <t>коммерческое предложение от 04.02.2015 № 4295/АУП</t>
  </si>
  <si>
    <t>Дата составления: 05.02.2015</t>
  </si>
  <si>
    <t>Создание и сопровождение сертификата электронной подписи уполномоченного лица для получения сведений из информационного ресурса Росреестра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</si>
</sst>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8" sqref="B8:F8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11</v>
      </c>
      <c r="B3" s="3"/>
      <c r="C3" s="3" t="s">
        <v>15</v>
      </c>
      <c r="D3" s="3"/>
      <c r="E3" s="3"/>
      <c r="F3" s="4"/>
      <c r="G3" s="4"/>
      <c r="H3" s="3"/>
      <c r="I3" s="3"/>
      <c r="J3" s="3"/>
      <c r="K3" s="1"/>
      <c r="L3" s="1"/>
    </row>
    <row r="4" spans="1:12" s="39" customFormat="1" ht="30.75" customHeight="1" x14ac:dyDescent="0.2">
      <c r="A4" s="38" t="s">
        <v>12</v>
      </c>
      <c r="B4" s="38"/>
      <c r="C4" s="46" t="s">
        <v>23</v>
      </c>
      <c r="D4" s="46"/>
      <c r="E4" s="46"/>
      <c r="F4" s="46"/>
      <c r="G4" s="46"/>
      <c r="H4" s="46"/>
      <c r="I4" s="38"/>
      <c r="J4" s="38"/>
    </row>
    <row r="5" spans="1:12" ht="15" x14ac:dyDescent="0.25">
      <c r="A5" s="12" t="s">
        <v>0</v>
      </c>
      <c r="B5" s="45" t="s">
        <v>1</v>
      </c>
      <c r="C5" s="45"/>
      <c r="D5" s="45"/>
      <c r="E5" s="45"/>
      <c r="F5" s="45"/>
      <c r="G5" s="25" t="s">
        <v>2</v>
      </c>
      <c r="H5" s="24" t="s">
        <v>3</v>
      </c>
      <c r="I5" s="1"/>
      <c r="J5" s="1"/>
      <c r="K5" s="1"/>
      <c r="L5" s="1"/>
    </row>
    <row r="6" spans="1:12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13</v>
      </c>
      <c r="H6" s="26" t="s">
        <v>13</v>
      </c>
      <c r="I6" s="1"/>
      <c r="J6" s="1"/>
      <c r="K6" s="1"/>
      <c r="L6" s="1"/>
    </row>
    <row r="7" spans="1:12" ht="26.25" customHeight="1" x14ac:dyDescent="0.2">
      <c r="A7" s="31" t="s">
        <v>14</v>
      </c>
      <c r="B7" s="40" t="s">
        <v>40</v>
      </c>
      <c r="C7" s="41"/>
      <c r="D7" s="41"/>
      <c r="E7" s="41"/>
      <c r="F7" s="42"/>
      <c r="G7" s="23" t="s">
        <v>24</v>
      </c>
      <c r="H7" s="29" t="s">
        <v>4</v>
      </c>
      <c r="I7" s="1"/>
      <c r="J7" s="1"/>
      <c r="K7" s="1"/>
      <c r="L7" s="1"/>
    </row>
    <row r="8" spans="1:12" ht="15" x14ac:dyDescent="0.2">
      <c r="A8" s="19" t="s">
        <v>5</v>
      </c>
      <c r="B8" s="43">
        <v>2</v>
      </c>
      <c r="C8" s="44"/>
      <c r="D8" s="44"/>
      <c r="E8" s="44"/>
      <c r="F8" s="44"/>
      <c r="G8" s="27"/>
      <c r="H8" s="22" t="s">
        <v>4</v>
      </c>
      <c r="I8" s="1"/>
      <c r="J8" s="1"/>
      <c r="K8" s="1"/>
      <c r="L8" s="1"/>
    </row>
    <row r="9" spans="1:12" ht="144.75" customHeight="1" x14ac:dyDescent="0.2">
      <c r="A9" s="20" t="s">
        <v>6</v>
      </c>
      <c r="B9" s="30" t="s">
        <v>29</v>
      </c>
      <c r="C9" s="30" t="s">
        <v>34</v>
      </c>
      <c r="D9" s="30" t="s">
        <v>29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2" ht="15" x14ac:dyDescent="0.2">
      <c r="A10" s="19" t="s">
        <v>7</v>
      </c>
      <c r="B10" s="18">
        <f>3900+680</f>
        <v>4580</v>
      </c>
      <c r="C10" s="18">
        <v>4000</v>
      </c>
      <c r="D10" s="18">
        <f>2720+680</f>
        <v>3400</v>
      </c>
      <c r="E10" s="18"/>
      <c r="F10" s="18"/>
      <c r="G10" s="6">
        <f>SUM(B10:F10)/3</f>
        <v>3993.3333333333335</v>
      </c>
      <c r="H10" s="6">
        <v>3993</v>
      </c>
      <c r="I10" s="1"/>
      <c r="J10" s="1"/>
      <c r="K10" s="1"/>
      <c r="L10" s="1"/>
    </row>
    <row r="11" spans="1:12" ht="15" x14ac:dyDescent="0.25">
      <c r="A11" s="21" t="s">
        <v>8</v>
      </c>
      <c r="B11" s="17">
        <f>B10*$B8</f>
        <v>9160</v>
      </c>
      <c r="C11" s="17">
        <f>C10*$B8</f>
        <v>8000</v>
      </c>
      <c r="D11" s="17">
        <f>D10*$B8</f>
        <v>6800</v>
      </c>
      <c r="E11" s="17">
        <f>E10*$B8</f>
        <v>0</v>
      </c>
      <c r="F11" s="17">
        <f>F10*$B8</f>
        <v>0</v>
      </c>
      <c r="G11" s="17"/>
      <c r="H11" s="7">
        <f>H10*$B8</f>
        <v>7986</v>
      </c>
      <c r="I11" s="1"/>
      <c r="J11" s="1"/>
      <c r="K11" s="1"/>
      <c r="L11" s="1"/>
    </row>
    <row r="12" spans="1:12" ht="26.25" customHeight="1" x14ac:dyDescent="0.2">
      <c r="A12" s="31" t="s">
        <v>14</v>
      </c>
      <c r="B12" s="40" t="s">
        <v>25</v>
      </c>
      <c r="C12" s="41"/>
      <c r="D12" s="41"/>
      <c r="E12" s="41"/>
      <c r="F12" s="42"/>
      <c r="G12" s="23" t="s">
        <v>24</v>
      </c>
      <c r="H12" s="29" t="s">
        <v>4</v>
      </c>
      <c r="I12" s="1"/>
      <c r="J12" s="1"/>
      <c r="K12" s="1"/>
      <c r="L12" s="1"/>
    </row>
    <row r="13" spans="1:12" ht="15" x14ac:dyDescent="0.2">
      <c r="A13" s="19" t="s">
        <v>5</v>
      </c>
      <c r="B13" s="43">
        <v>8</v>
      </c>
      <c r="C13" s="44"/>
      <c r="D13" s="44"/>
      <c r="E13" s="44"/>
      <c r="F13" s="44"/>
      <c r="G13" s="27"/>
      <c r="H13" s="22" t="s">
        <v>4</v>
      </c>
      <c r="I13" s="1"/>
      <c r="J13" s="1"/>
      <c r="K13" s="1"/>
      <c r="L13" s="1"/>
    </row>
    <row r="14" spans="1:12" ht="165.75" customHeight="1" x14ac:dyDescent="0.2">
      <c r="A14" s="20" t="s">
        <v>6</v>
      </c>
      <c r="B14" s="30" t="s">
        <v>30</v>
      </c>
      <c r="C14" s="30" t="s">
        <v>35</v>
      </c>
      <c r="D14" s="30" t="s">
        <v>30</v>
      </c>
      <c r="E14" s="30"/>
      <c r="F14" s="30"/>
      <c r="G14" s="28"/>
      <c r="H14" s="5" t="s">
        <v>4</v>
      </c>
      <c r="I14" s="1"/>
      <c r="J14" s="1"/>
      <c r="K14" s="1"/>
      <c r="L14" s="1"/>
    </row>
    <row r="15" spans="1:12" ht="15" x14ac:dyDescent="0.2">
      <c r="A15" s="19" t="s">
        <v>7</v>
      </c>
      <c r="B15" s="18">
        <f>2500+800</f>
        <v>3300</v>
      </c>
      <c r="C15" s="18">
        <v>3500</v>
      </c>
      <c r="D15" s="18">
        <v>3000</v>
      </c>
      <c r="E15" s="18"/>
      <c r="F15" s="18"/>
      <c r="G15" s="6">
        <f>SUM(B15:F15)/3</f>
        <v>3266.6666666666665</v>
      </c>
      <c r="H15" s="6">
        <v>3267</v>
      </c>
      <c r="I15" s="1"/>
      <c r="J15" s="1"/>
      <c r="K15" s="1"/>
      <c r="L15" s="1"/>
    </row>
    <row r="16" spans="1:12" ht="15" x14ac:dyDescent="0.25">
      <c r="A16" s="21" t="s">
        <v>8</v>
      </c>
      <c r="B16" s="17">
        <f>B15*$B13</f>
        <v>26400</v>
      </c>
      <c r="C16" s="17">
        <f>C15*$B13</f>
        <v>28000</v>
      </c>
      <c r="D16" s="17">
        <f>D15*$B13</f>
        <v>24000</v>
      </c>
      <c r="E16" s="17">
        <f>E15*$B13</f>
        <v>0</v>
      </c>
      <c r="F16" s="17">
        <f>F15*$B13</f>
        <v>0</v>
      </c>
      <c r="G16" s="17"/>
      <c r="H16" s="7">
        <f>H15*$B13</f>
        <v>26136</v>
      </c>
      <c r="I16" s="1"/>
      <c r="J16" s="1"/>
      <c r="K16" s="1"/>
      <c r="L16" s="1"/>
    </row>
    <row r="17" spans="1:14" ht="26.25" customHeight="1" x14ac:dyDescent="0.2">
      <c r="A17" s="31" t="s">
        <v>14</v>
      </c>
      <c r="B17" s="40" t="s">
        <v>26</v>
      </c>
      <c r="C17" s="41"/>
      <c r="D17" s="41"/>
      <c r="E17" s="41"/>
      <c r="F17" s="42"/>
      <c r="G17" s="23" t="s">
        <v>24</v>
      </c>
      <c r="H17" s="29" t="s">
        <v>4</v>
      </c>
      <c r="I17" s="1"/>
      <c r="J17" s="1"/>
      <c r="K17" s="1"/>
      <c r="L17" s="1"/>
    </row>
    <row r="18" spans="1:14" ht="15" x14ac:dyDescent="0.2">
      <c r="A18" s="19" t="s">
        <v>5</v>
      </c>
      <c r="B18" s="43">
        <v>32</v>
      </c>
      <c r="C18" s="44"/>
      <c r="D18" s="44"/>
      <c r="E18" s="44"/>
      <c r="F18" s="44"/>
      <c r="G18" s="27"/>
      <c r="H18" s="22" t="s">
        <v>4</v>
      </c>
      <c r="I18" s="1"/>
      <c r="J18" s="1"/>
      <c r="K18" s="1"/>
      <c r="L18" s="1"/>
    </row>
    <row r="19" spans="1:14" ht="166.5" customHeight="1" x14ac:dyDescent="0.2">
      <c r="A19" s="20" t="s">
        <v>6</v>
      </c>
      <c r="B19" s="30" t="s">
        <v>31</v>
      </c>
      <c r="C19" s="30" t="s">
        <v>36</v>
      </c>
      <c r="D19" s="30" t="s">
        <v>31</v>
      </c>
      <c r="E19" s="30"/>
      <c r="F19" s="30"/>
      <c r="G19" s="28"/>
      <c r="H19" s="5" t="s">
        <v>4</v>
      </c>
      <c r="I19" s="1"/>
      <c r="J19" s="1"/>
      <c r="K19" s="1"/>
      <c r="L19" s="1"/>
    </row>
    <row r="20" spans="1:14" ht="15" x14ac:dyDescent="0.2">
      <c r="A20" s="19" t="s">
        <v>7</v>
      </c>
      <c r="B20" s="18">
        <f>1900+400</f>
        <v>2300</v>
      </c>
      <c r="C20" s="18">
        <v>2800</v>
      </c>
      <c r="D20" s="18">
        <v>2000</v>
      </c>
      <c r="E20" s="18"/>
      <c r="F20" s="18"/>
      <c r="G20" s="6">
        <f>SUM(B20:F20)/3</f>
        <v>2366.6666666666665</v>
      </c>
      <c r="H20" s="6">
        <v>2367</v>
      </c>
      <c r="I20" s="1"/>
      <c r="J20" s="1"/>
      <c r="K20" s="1"/>
      <c r="L20" s="1"/>
    </row>
    <row r="21" spans="1:14" ht="15" x14ac:dyDescent="0.25">
      <c r="A21" s="21" t="s">
        <v>8</v>
      </c>
      <c r="B21" s="17">
        <f>B20*$B18</f>
        <v>73600</v>
      </c>
      <c r="C21" s="17">
        <f>C20*$B18</f>
        <v>89600</v>
      </c>
      <c r="D21" s="17">
        <f>D20*$B18</f>
        <v>64000</v>
      </c>
      <c r="E21" s="17">
        <f>E20*$B18</f>
        <v>0</v>
      </c>
      <c r="F21" s="17">
        <f>F20*$B18</f>
        <v>0</v>
      </c>
      <c r="G21" s="17"/>
      <c r="H21" s="7">
        <f>H20*$B18</f>
        <v>75744</v>
      </c>
      <c r="I21" s="1"/>
      <c r="J21" s="1"/>
      <c r="K21" s="1"/>
      <c r="L21" s="1"/>
    </row>
    <row r="22" spans="1:14" ht="26.25" customHeight="1" x14ac:dyDescent="0.2">
      <c r="A22" s="31" t="s">
        <v>14</v>
      </c>
      <c r="B22" s="40" t="s">
        <v>27</v>
      </c>
      <c r="C22" s="41"/>
      <c r="D22" s="41"/>
      <c r="E22" s="41"/>
      <c r="F22" s="42"/>
      <c r="G22" s="23" t="s">
        <v>24</v>
      </c>
      <c r="H22" s="29" t="s">
        <v>4</v>
      </c>
      <c r="I22" s="1"/>
      <c r="J22" s="1"/>
      <c r="K22" s="1"/>
      <c r="L22" s="1"/>
    </row>
    <row r="23" spans="1:14" ht="15" x14ac:dyDescent="0.2">
      <c r="A23" s="19" t="s">
        <v>5</v>
      </c>
      <c r="B23" s="43">
        <v>3</v>
      </c>
      <c r="C23" s="44"/>
      <c r="D23" s="44"/>
      <c r="E23" s="44"/>
      <c r="F23" s="44"/>
      <c r="G23" s="27"/>
      <c r="H23" s="22" t="s">
        <v>4</v>
      </c>
      <c r="I23" s="1"/>
      <c r="J23" s="1"/>
      <c r="K23" s="1"/>
      <c r="L23" s="1"/>
    </row>
    <row r="24" spans="1:14" ht="167.25" customHeight="1" x14ac:dyDescent="0.2">
      <c r="A24" s="20" t="s">
        <v>6</v>
      </c>
      <c r="B24" s="30" t="s">
        <v>32</v>
      </c>
      <c r="C24" s="30" t="s">
        <v>37</v>
      </c>
      <c r="D24" s="30" t="s">
        <v>32</v>
      </c>
      <c r="E24" s="30"/>
      <c r="F24" s="30"/>
      <c r="G24" s="28"/>
      <c r="H24" s="5" t="s">
        <v>4</v>
      </c>
      <c r="I24" s="1"/>
      <c r="J24" s="1"/>
      <c r="K24" s="1"/>
      <c r="L24" s="1"/>
    </row>
    <row r="25" spans="1:14" ht="15" x14ac:dyDescent="0.2">
      <c r="A25" s="19" t="s">
        <v>7</v>
      </c>
      <c r="B25" s="18">
        <v>2400</v>
      </c>
      <c r="C25" s="18">
        <v>2800</v>
      </c>
      <c r="D25" s="18">
        <v>2000</v>
      </c>
      <c r="E25" s="18"/>
      <c r="F25" s="18"/>
      <c r="G25" s="6">
        <f>SUM(B25:F25)/3</f>
        <v>2400</v>
      </c>
      <c r="H25" s="6">
        <v>2400</v>
      </c>
      <c r="I25" s="1"/>
      <c r="J25" s="1"/>
      <c r="K25" s="1"/>
      <c r="L25" s="1"/>
    </row>
    <row r="26" spans="1:14" ht="15.75" thickBot="1" x14ac:dyDescent="0.3">
      <c r="A26" s="21" t="s">
        <v>8</v>
      </c>
      <c r="B26" s="17">
        <f>B25*$B23</f>
        <v>7200</v>
      </c>
      <c r="C26" s="17">
        <f>C25*$B23</f>
        <v>8400</v>
      </c>
      <c r="D26" s="17">
        <f>D25*$B23</f>
        <v>6000</v>
      </c>
      <c r="E26" s="17">
        <f>E25*$B23</f>
        <v>0</v>
      </c>
      <c r="F26" s="17">
        <f>F25*$B23</f>
        <v>0</v>
      </c>
      <c r="G26" s="17"/>
      <c r="H26" s="7">
        <f>H25*$B23</f>
        <v>7200</v>
      </c>
      <c r="I26" s="1"/>
      <c r="J26" s="1"/>
      <c r="K26" s="1"/>
      <c r="L26" s="1"/>
    </row>
    <row r="27" spans="1:14" ht="13.5" thickBot="1" x14ac:dyDescent="0.25">
      <c r="A27" s="32" t="s">
        <v>9</v>
      </c>
      <c r="B27" s="33">
        <f>B11+B16+B21+B26</f>
        <v>116360</v>
      </c>
      <c r="C27" s="33">
        <f t="shared" ref="C27:F27" si="0">C11+C16+C21+C26</f>
        <v>134000</v>
      </c>
      <c r="D27" s="33">
        <f t="shared" si="0"/>
        <v>100800</v>
      </c>
      <c r="E27" s="33">
        <f t="shared" si="0"/>
        <v>0</v>
      </c>
      <c r="F27" s="33">
        <f t="shared" si="0"/>
        <v>0</v>
      </c>
      <c r="G27" s="34"/>
      <c r="H27" s="34"/>
      <c r="I27" s="1"/>
      <c r="J27" s="1"/>
      <c r="K27" s="1"/>
      <c r="L27" s="1"/>
    </row>
    <row r="28" spans="1:14" s="8" customFormat="1" ht="15" x14ac:dyDescent="0.25">
      <c r="A28" s="14" t="s">
        <v>39</v>
      </c>
      <c r="B28" s="14"/>
      <c r="C28" s="14"/>
      <c r="D28" s="14"/>
      <c r="E28" s="14"/>
      <c r="F28" s="14"/>
      <c r="G28" s="9" t="s">
        <v>16</v>
      </c>
      <c r="H28" s="15">
        <f>H11+H16+H21+H26</f>
        <v>117066</v>
      </c>
      <c r="I28" s="10"/>
      <c r="J28" s="10"/>
      <c r="K28" s="10"/>
      <c r="L28" s="10"/>
      <c r="M28" s="10"/>
    </row>
    <row r="29" spans="1:14" s="8" customFormat="1" ht="15" x14ac:dyDescent="0.25">
      <c r="A29" s="14"/>
      <c r="B29" s="14"/>
      <c r="C29" s="14"/>
      <c r="D29" s="14"/>
      <c r="E29" s="14"/>
      <c r="F29" s="14"/>
      <c r="G29" s="9"/>
      <c r="H29" s="15"/>
      <c r="I29" s="10"/>
      <c r="J29" s="10"/>
      <c r="K29" s="10"/>
      <c r="L29" s="10"/>
      <c r="M29" s="10"/>
    </row>
    <row r="30" spans="1:14" s="8" customFormat="1" ht="15" x14ac:dyDescent="0.25">
      <c r="A30" s="14" t="s">
        <v>17</v>
      </c>
      <c r="B30" s="14"/>
      <c r="C30" s="14"/>
      <c r="D30" s="14"/>
      <c r="E30" s="14"/>
      <c r="F30" s="14"/>
      <c r="G30" s="14"/>
      <c r="H30" s="9"/>
      <c r="I30" s="15"/>
      <c r="J30" s="10"/>
      <c r="K30" s="10"/>
      <c r="L30" s="10"/>
      <c r="M30" s="10"/>
      <c r="N30" s="10"/>
    </row>
    <row r="31" spans="1:14" s="8" customFormat="1" ht="11.25" customHeight="1" x14ac:dyDescent="0.25">
      <c r="A31" s="14"/>
      <c r="B31" s="14"/>
      <c r="C31" s="14"/>
      <c r="D31" s="14"/>
      <c r="E31" s="14"/>
      <c r="F31" s="14"/>
      <c r="G31" s="9"/>
      <c r="H31" s="15"/>
      <c r="I31" s="10"/>
      <c r="J31" s="10"/>
      <c r="K31" s="10"/>
      <c r="L31" s="10"/>
      <c r="M31" s="10"/>
    </row>
    <row r="32" spans="1:14" s="37" customFormat="1" ht="15" x14ac:dyDescent="0.25">
      <c r="A32" s="35" t="s">
        <v>18</v>
      </c>
      <c r="B32" s="36" t="s">
        <v>28</v>
      </c>
      <c r="C32" s="36"/>
      <c r="D32" s="36"/>
      <c r="E32" s="36"/>
      <c r="F32" s="36"/>
      <c r="G32" s="36"/>
      <c r="H32" s="36"/>
    </row>
    <row r="33" spans="1:12" s="37" customFormat="1" ht="15" x14ac:dyDescent="0.25">
      <c r="A33" s="35" t="s">
        <v>19</v>
      </c>
      <c r="B33" s="36" t="s">
        <v>33</v>
      </c>
      <c r="C33" s="36"/>
      <c r="D33" s="36"/>
      <c r="E33" s="36"/>
      <c r="F33" s="36"/>
      <c r="G33" s="36"/>
      <c r="H33" s="36"/>
    </row>
    <row r="34" spans="1:12" s="37" customFormat="1" ht="15" x14ac:dyDescent="0.25">
      <c r="A34" s="35" t="s">
        <v>20</v>
      </c>
      <c r="B34" s="36" t="s">
        <v>38</v>
      </c>
      <c r="C34" s="36"/>
      <c r="D34" s="36"/>
      <c r="E34" s="36"/>
      <c r="F34" s="36"/>
      <c r="G34" s="36"/>
      <c r="H34" s="36"/>
    </row>
    <row r="35" spans="1:12" s="8" customFormat="1" ht="15" x14ac:dyDescent="0.25">
      <c r="A35" s="14"/>
      <c r="B35" s="14"/>
      <c r="C35" s="14"/>
      <c r="D35" s="14"/>
      <c r="E35" s="14"/>
      <c r="F35" s="14"/>
      <c r="G35" s="14"/>
      <c r="H35" s="14"/>
    </row>
    <row r="36" spans="1:12" ht="15" x14ac:dyDescent="0.25">
      <c r="A36" s="14" t="s">
        <v>21</v>
      </c>
      <c r="B36" s="16"/>
      <c r="C36" s="16"/>
      <c r="D36" s="16"/>
      <c r="E36" s="16"/>
      <c r="F36" s="16"/>
      <c r="G36" s="16"/>
      <c r="H36" s="9" t="s">
        <v>22</v>
      </c>
      <c r="I36" s="1"/>
      <c r="J36" s="1"/>
      <c r="K36" s="1"/>
      <c r="L36" s="1"/>
    </row>
  </sheetData>
  <sheetProtection selectLockedCells="1" selectUnlockedCells="1"/>
  <mergeCells count="10">
    <mergeCell ref="C4:H4"/>
    <mergeCell ref="B7:F7"/>
    <mergeCell ref="B8:F8"/>
    <mergeCell ref="B17:F17"/>
    <mergeCell ref="B18:F18"/>
    <mergeCell ref="B22:F22"/>
    <mergeCell ref="B23:F23"/>
    <mergeCell ref="B5:F5"/>
    <mergeCell ref="B12:F12"/>
    <mergeCell ref="B13:F13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2015-01-23T08:16:23Z</cp:lastPrinted>
  <dcterms:created xsi:type="dcterms:W3CDTF">2012-04-02T10:33:59Z</dcterms:created>
  <dcterms:modified xsi:type="dcterms:W3CDTF">2015-02-09T06:17:32Z</dcterms:modified>
</cp:coreProperties>
</file>